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L15" i="2" s="1"/>
  <c r="E45" i="2"/>
  <c r="E46" i="2"/>
  <c r="F15" i="2"/>
  <c r="F45" i="2"/>
  <c r="F46" i="2" s="1"/>
  <c r="G15" i="2"/>
  <c r="G45" i="2"/>
  <c r="G46" i="2"/>
  <c r="H15" i="2"/>
  <c r="H45" i="2"/>
  <c r="H46" i="2" s="1"/>
  <c r="D9" i="5" s="1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4" i="5"/>
  <c r="D5" i="5"/>
  <c r="D6" i="5"/>
  <c r="D10" i="5"/>
  <c r="L46" i="2" l="1"/>
  <c r="D8" i="5"/>
  <c r="D7" i="5"/>
  <c r="L45" i="2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<sst xmlns="http://schemas.openxmlformats.org/spreadsheetml/2006/main" count="277" uniqueCount="209">
  <si>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</si>
  <si>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</si>
  <si>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</si>
  <si>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</si>
  <si>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</si>
  <si>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</si>
  <si>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</si>
  <si>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</si>
  <si>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</si>
  <si>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</si>
  <si>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</si>
  <si>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</si>
  <si>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</si>
  <si>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</si>
  <si>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</si>
  <si>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</si>
  <si>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</si>
  <si>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</si>
  <si>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</si>
  <si>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</si>
  <si>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</si>
  <si>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</si>
  <si>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</si>
  <si>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</si>
  <si>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</si>
  <si>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</si>
  <si>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</si>
  <si>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</si>
  <si>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</si>
  <si>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</si>
  <si>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</si>
  <si>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</si>
  <si>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</si>
  <si>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</si>
  <si>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</si>
  <si>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</si>
  <si>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</si>
  <si>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</si>
  <si>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</si>
  <si>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</si>
  <si>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</si>
  <si>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</si>
  <si>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</si>
  <si>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</si>
  <si>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</si>
  <si>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</si>
  <si>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</si>
  <si>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</si>
  <si>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</si>
  <si>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</si>
  <si>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</si>
  <si>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</si>
  <si>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</si>
  <si>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</si>
  <si>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</si>
  <si>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</si>
  <si>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</si>
  <si>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</si>
  <si>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</si>
  <si>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</si>
  <si>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</si>
  <si>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</si>
  <si>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</si>
  <si>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</si>
  <si>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</si>
  <si>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</si>
  <si>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</si>
  <si>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</si>
  <si>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</si>
  <si>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</si>
  <si>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</si>
  <si>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</si>
  <si>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</si>
  <si>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</si>
  <si>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</si>
  <si>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</si>
  <si>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</si>
  <si>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</si>
  <si>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</si>
  <si>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</si>
  <si>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</si>
  <si>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</si>
  <si>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</si>
  <si>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</si>
  <si>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</si>
  <si>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</si>
  <si>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</si>
  <si>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</si>
  <si>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</si>
  <si>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</si>
  <si>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</si>
  <si>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</si>
  <si>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</si>
  <si>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</si>
  <si>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</si>
  <si>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</si>
  <si>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</si>
  <si>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</si>
  <si>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</si>
  <si>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</si>
  <si>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</si>
  <si>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</si>
  <si>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</si>
  <si>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</si>
  <si>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</si>
  <si>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</si>
  <si>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</si>
  <si>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</si>
  <si>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</si>
  <si>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</si>
  <si>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</si>
  <si>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</si>
  <si>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</si>
  <si>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</si>
  <si>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</si>
  <si>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</si>
  <si>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</si>
  <si>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</si>
  <si>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</si>
  <si>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</si>
  <si>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</si>
  <si>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</si>
  <si>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</si>
  <si>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</si>
  <si>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</si>
  <si>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</si>
  <si>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</si>
  <si>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</si>
  <si>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</si>
  <si>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</si>
  <si>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</si>
  <si>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</si>
  <si>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</si>
  <si>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</si>
  <si>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</si>
  <si>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</si>
  <si>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</si>
  <si>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</si>
  <si>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</si>
  <si>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</si>
  <si>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</si>
  <si>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</si>
  <si>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</si>
  <si>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</si>
  <si>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</si>
  <si>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</si>
  <si>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</si>
  <si>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</si>
  <si>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</si>
  <si>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</si>
  <si>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</si>
  <si>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</si>
  <si>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</si>
  <si>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</si>
  <si>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</si>
  <si>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</si>
  <si>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</si>
  <si>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</si>
  <si>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</si>
  <si>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</si>
  <si>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</si>
  <si>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</si>
  <si>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</si>
  <si>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</si>
  <si>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</si>
  <si>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</si>
  <si>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</si>
  <si>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</si>
  <si>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</si>
  <si>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</si>
  <si>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</si>
  <si>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</si>
  <si>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</si>
  <si>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</si>
  <si>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</si>
  <si>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</si>
  <si>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</si>
  <si>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</si>
  <si>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</si>
  <si>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</si>
  <si>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</si>
  <si>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</si>
  <si>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</si>
  <si>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</si>
  <si>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</si>
  <si>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</si>
  <si>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</si>
  <si>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</si>
  <si>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</si>
  <si>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</si>
  <si>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</si>
  <si>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</si>
  <si>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</si>
  <si>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</si>
  <si>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</si>
  <si>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</si>
  <si>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</si>
  <si>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</si>
  <si>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</si>
  <si>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</si>
  <si>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</si>
  <si>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</si>
  <si>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</si>
  <si>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</si>
  <si>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</si>
  <si>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Н.І. Крючко</t>
  </si>
  <si>
    <t>(П.І.Б.)</t>
  </si>
  <si>
    <t>Т.М. Мустафаєва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</si>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</sst>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&amp;L97300DDC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210</v>
      </c>
      <c r="F6" s="91">
        <v>103</v>
      </c>
      <c r="G6" s="91"/>
      <c r="H6" s="91">
        <v>95</v>
      </c>
      <c r="I6" s="91" t="s">
        <v>70</v>
      </c>
      <c r="J6" s="91">
        <v>115</v>
      </c>
      <c r="K6" s="92">
        <v>19</v>
      </c>
      <c r="L6" s="104">
        <f t="shared" ref="L6:L11" si="0">E6-F6</f>
        <v>107</v>
      </c>
    </row>
    <row r="7" spans="1:12" x14ac:dyDescent="0.2">
      <c r="A7" s="66"/>
      <c r="B7" s="72" t="s">
        <v>33</v>
      </c>
      <c r="C7" s="81"/>
      <c r="D7" s="88">
        <v>2</v>
      </c>
      <c r="E7" s="91">
        <v>52</v>
      </c>
      <c r="F7" s="91">
        <v>48</v>
      </c>
      <c r="G7" s="91"/>
      <c r="H7" s="91">
        <v>45</v>
      </c>
      <c r="I7" s="91">
        <v>36</v>
      </c>
      <c r="J7" s="91">
        <v>7</v>
      </c>
      <c r="K7" s="92"/>
      <c r="L7" s="104">
        <f t="shared" si="0"/>
        <v>4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340</v>
      </c>
      <c r="F9" s="91">
        <v>257</v>
      </c>
      <c r="G9" s="91"/>
      <c r="H9" s="92">
        <v>271</v>
      </c>
      <c r="I9" s="91">
        <v>159</v>
      </c>
      <c r="J9" s="91">
        <v>69</v>
      </c>
      <c r="K9" s="92"/>
      <c r="L9" s="104">
        <f t="shared" si="0"/>
        <v>83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</v>
      </c>
      <c r="F10" s="91">
        <v>1</v>
      </c>
      <c r="G10" s="91"/>
      <c r="H10" s="91">
        <v>1</v>
      </c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16</v>
      </c>
      <c r="F12" s="91">
        <v>16</v>
      </c>
      <c r="G12" s="91"/>
      <c r="H12" s="91">
        <v>15</v>
      </c>
      <c r="I12" s="91">
        <v>13</v>
      </c>
      <c r="J12" s="91">
        <v>1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>
        <v>1</v>
      </c>
      <c r="G13" s="91">
        <v>1</v>
      </c>
      <c r="H13" s="91">
        <v>1</v>
      </c>
      <c r="I13" s="91"/>
      <c r="J13" s="91">
        <v>1</v>
      </c>
      <c r="K13" s="92">
        <v>1</v>
      </c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621</v>
      </c>
      <c r="F15" s="92">
        <f t="shared" si="2"/>
        <v>426</v>
      </c>
      <c r="G15" s="92">
        <f t="shared" si="2"/>
        <v>1</v>
      </c>
      <c r="H15" s="92">
        <f t="shared" si="2"/>
        <v>428</v>
      </c>
      <c r="I15" s="92">
        <f t="shared" si="2"/>
        <v>208</v>
      </c>
      <c r="J15" s="92">
        <f t="shared" si="2"/>
        <v>193</v>
      </c>
      <c r="K15" s="92">
        <f t="shared" si="2"/>
        <v>20</v>
      </c>
      <c r="L15" s="104">
        <f t="shared" si="1"/>
        <v>195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32</v>
      </c>
      <c r="F16" s="92">
        <v>28</v>
      </c>
      <c r="G16" s="92"/>
      <c r="H16" s="92">
        <v>31</v>
      </c>
      <c r="I16" s="92">
        <v>20</v>
      </c>
      <c r="J16" s="92">
        <v>1</v>
      </c>
      <c r="K16" s="92"/>
      <c r="L16" s="104">
        <f t="shared" si="1"/>
        <v>4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37</v>
      </c>
      <c r="F17" s="92">
        <v>20</v>
      </c>
      <c r="G17" s="92"/>
      <c r="H17" s="92">
        <v>17</v>
      </c>
      <c r="I17" s="92">
        <v>12</v>
      </c>
      <c r="J17" s="92">
        <v>20</v>
      </c>
      <c r="K17" s="92">
        <v>3</v>
      </c>
      <c r="L17" s="104">
        <f t="shared" si="1"/>
        <v>17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2</v>
      </c>
      <c r="F19" s="92">
        <v>1</v>
      </c>
      <c r="G19" s="92"/>
      <c r="H19" s="92">
        <v>2</v>
      </c>
      <c r="I19" s="92">
        <v>2</v>
      </c>
      <c r="J19" s="92"/>
      <c r="K19" s="92"/>
      <c r="L19" s="104">
        <f t="shared" si="1"/>
        <v>1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51</v>
      </c>
      <c r="F24" s="92">
        <v>31</v>
      </c>
      <c r="G24" s="92"/>
      <c r="H24" s="92">
        <v>30</v>
      </c>
      <c r="I24" s="92">
        <v>14</v>
      </c>
      <c r="J24" s="92">
        <v>21</v>
      </c>
      <c r="K24" s="92">
        <v>3</v>
      </c>
      <c r="L24" s="104">
        <f t="shared" si="1"/>
        <v>20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313</v>
      </c>
      <c r="F25" s="92">
        <v>287</v>
      </c>
      <c r="G25" s="92"/>
      <c r="H25" s="92">
        <v>273</v>
      </c>
      <c r="I25" s="92">
        <v>191</v>
      </c>
      <c r="J25" s="92">
        <v>40</v>
      </c>
      <c r="K25" s="92"/>
      <c r="L25" s="104">
        <f t="shared" si="1"/>
        <v>26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3</v>
      </c>
      <c r="F26" s="92">
        <v>3</v>
      </c>
      <c r="G26" s="92"/>
      <c r="H26" s="92">
        <v>3</v>
      </c>
      <c r="I26" s="92">
        <v>2</v>
      </c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553</v>
      </c>
      <c r="F27" s="92">
        <v>489</v>
      </c>
      <c r="G27" s="92">
        <v>3</v>
      </c>
      <c r="H27" s="92">
        <v>493</v>
      </c>
      <c r="I27" s="92">
        <v>366</v>
      </c>
      <c r="J27" s="92">
        <v>60</v>
      </c>
      <c r="K27" s="92"/>
      <c r="L27" s="104">
        <f t="shared" si="1"/>
        <v>64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706</v>
      </c>
      <c r="F28" s="92">
        <v>373</v>
      </c>
      <c r="G28" s="92">
        <v>8</v>
      </c>
      <c r="H28" s="92">
        <v>413</v>
      </c>
      <c r="I28" s="92">
        <v>345</v>
      </c>
      <c r="J28" s="92">
        <v>293</v>
      </c>
      <c r="K28" s="92">
        <v>34</v>
      </c>
      <c r="L28" s="104">
        <f t="shared" si="1"/>
        <v>333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51</v>
      </c>
      <c r="F29" s="92">
        <v>48</v>
      </c>
      <c r="G29" s="92"/>
      <c r="H29" s="92">
        <v>49</v>
      </c>
      <c r="I29" s="92">
        <v>39</v>
      </c>
      <c r="J29" s="92">
        <v>2</v>
      </c>
      <c r="K29" s="92"/>
      <c r="L29" s="104">
        <f t="shared" si="1"/>
        <v>3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41</v>
      </c>
      <c r="F30" s="92">
        <v>39</v>
      </c>
      <c r="G30" s="92"/>
      <c r="H30" s="92">
        <v>28</v>
      </c>
      <c r="I30" s="92">
        <v>27</v>
      </c>
      <c r="J30" s="92">
        <v>13</v>
      </c>
      <c r="K30" s="92"/>
      <c r="L30" s="104">
        <f t="shared" si="1"/>
        <v>2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20</v>
      </c>
      <c r="F31" s="92">
        <v>13</v>
      </c>
      <c r="G31" s="92"/>
      <c r="H31" s="92">
        <v>17</v>
      </c>
      <c r="I31" s="92">
        <v>5</v>
      </c>
      <c r="J31" s="92">
        <v>3</v>
      </c>
      <c r="K31" s="92"/>
      <c r="L31" s="104">
        <f t="shared" si="1"/>
        <v>7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2</v>
      </c>
      <c r="F32" s="92">
        <v>1</v>
      </c>
      <c r="G32" s="92"/>
      <c r="H32" s="92">
        <v>2</v>
      </c>
      <c r="I32" s="92"/>
      <c r="J32" s="92"/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2</v>
      </c>
      <c r="F34" s="92">
        <v>2</v>
      </c>
      <c r="G34" s="92"/>
      <c r="H34" s="92">
        <v>2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32</v>
      </c>
      <c r="F35" s="92">
        <v>15</v>
      </c>
      <c r="G35" s="92"/>
      <c r="H35" s="92">
        <v>21</v>
      </c>
      <c r="I35" s="92">
        <v>10</v>
      </c>
      <c r="J35" s="92">
        <v>11</v>
      </c>
      <c r="K35" s="92">
        <v>2</v>
      </c>
      <c r="L35" s="104">
        <f t="shared" si="1"/>
        <v>17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71</v>
      </c>
      <c r="F36" s="92">
        <v>55</v>
      </c>
      <c r="G36" s="92"/>
      <c r="H36" s="92">
        <v>60</v>
      </c>
      <c r="I36" s="92">
        <v>34</v>
      </c>
      <c r="J36" s="92">
        <v>11</v>
      </c>
      <c r="K36" s="92">
        <v>1</v>
      </c>
      <c r="L36" s="104">
        <f t="shared" si="1"/>
        <v>16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>
        <v>3</v>
      </c>
      <c r="F37" s="92">
        <v>3</v>
      </c>
      <c r="G37" s="92"/>
      <c r="H37" s="92"/>
      <c r="I37" s="92"/>
      <c r="J37" s="92">
        <v>3</v>
      </c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/>
      <c r="I38" s="92"/>
      <c r="J38" s="92">
        <v>1</v>
      </c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>
        <v>1</v>
      </c>
      <c r="F39" s="92"/>
      <c r="G39" s="92"/>
      <c r="H39" s="92">
        <v>1</v>
      </c>
      <c r="I39" s="92"/>
      <c r="J39" s="92"/>
      <c r="K39" s="92"/>
      <c r="L39" s="104">
        <f t="shared" si="1"/>
        <v>1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1394</v>
      </c>
      <c r="F40" s="92">
        <v>964</v>
      </c>
      <c r="G40" s="92">
        <v>9</v>
      </c>
      <c r="H40" s="92">
        <v>957</v>
      </c>
      <c r="I40" s="92">
        <v>614</v>
      </c>
      <c r="J40" s="92">
        <v>437</v>
      </c>
      <c r="K40" s="92">
        <v>37</v>
      </c>
      <c r="L40" s="104">
        <f t="shared" si="1"/>
        <v>430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564</v>
      </c>
      <c r="F41" s="92">
        <v>473</v>
      </c>
      <c r="G41" s="92"/>
      <c r="H41" s="92">
        <v>435</v>
      </c>
      <c r="I41" s="92" t="s">
        <v>70</v>
      </c>
      <c r="J41" s="92">
        <v>129</v>
      </c>
      <c r="K41" s="92">
        <v>1</v>
      </c>
      <c r="L41" s="104">
        <f t="shared" si="1"/>
        <v>91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19</v>
      </c>
      <c r="F42" s="92">
        <v>17</v>
      </c>
      <c r="G42" s="92"/>
      <c r="H42" s="92">
        <v>13</v>
      </c>
      <c r="I42" s="92" t="s">
        <v>70</v>
      </c>
      <c r="J42" s="92">
        <v>6</v>
      </c>
      <c r="K42" s="92"/>
      <c r="L42" s="104">
        <f t="shared" si="1"/>
        <v>2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4</v>
      </c>
      <c r="F43" s="92">
        <v>4</v>
      </c>
      <c r="G43" s="92"/>
      <c r="H43" s="92">
        <v>4</v>
      </c>
      <c r="I43" s="92">
        <v>2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1</v>
      </c>
      <c r="F44" s="92">
        <v>1</v>
      </c>
      <c r="G44" s="92"/>
      <c r="H44" s="92">
        <v>1</v>
      </c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569</v>
      </c>
      <c r="F45" s="92">
        <f>F41+F43+F44</f>
        <v>478</v>
      </c>
      <c r="G45" s="92">
        <f>G41+G43+G44</f>
        <v>0</v>
      </c>
      <c r="H45" s="92">
        <f>H41+H43+H44</f>
        <v>440</v>
      </c>
      <c r="I45" s="92">
        <f>I43+I44</f>
        <v>2</v>
      </c>
      <c r="J45" s="92">
        <f>J41+J43+J44</f>
        <v>129</v>
      </c>
      <c r="K45" s="92">
        <f>K41+K43+K44</f>
        <v>1</v>
      </c>
      <c r="L45" s="104">
        <f t="shared" si="1"/>
        <v>91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2635</v>
      </c>
      <c r="F46" s="92">
        <f t="shared" si="3"/>
        <v>1899</v>
      </c>
      <c r="G46" s="92">
        <f t="shared" si="3"/>
        <v>10</v>
      </c>
      <c r="H46" s="92">
        <f t="shared" si="3"/>
        <v>1855</v>
      </c>
      <c r="I46" s="92">
        <f t="shared" si="3"/>
        <v>838</v>
      </c>
      <c r="J46" s="92">
        <f t="shared" si="3"/>
        <v>780</v>
      </c>
      <c r="K46" s="92">
        <f t="shared" si="3"/>
        <v>61</v>
      </c>
      <c r="L46" s="104">
        <f t="shared" si="1"/>
        <v>736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Ленінський районний суд м.Полтави, 
Початок періоду: 01.01.2019, Кінець періоду: 30.06.2019&amp;L97300DDC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7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7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109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4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4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21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13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7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16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19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13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107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>
        <v>2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12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45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350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36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24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7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>
        <v>4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>
        <v>3</v>
      </c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5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>
        <v>1</v>
      </c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>
        <v>3</v>
      </c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156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4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4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39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26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>
        <v>9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Ленінський районний суд м.Полтави, 
Початок періоду: 01.01.2019, Кінець періоду: 30.06.2019&amp;L97300DDC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96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79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24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16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>
        <v>1</v>
      </c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5</v>
      </c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>
        <v>2</v>
      </c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>
        <v>2</v>
      </c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>
        <v>4</v>
      </c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14</v>
      </c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116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8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2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8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48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>
        <v>3</v>
      </c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>
        <v>19528</v>
      </c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9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>
        <v>3</v>
      </c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196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809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585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34394230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4644837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/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5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103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27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9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6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338</v>
      </c>
      <c r="F55" s="92">
        <v>76</v>
      </c>
      <c r="G55" s="92">
        <v>12</v>
      </c>
      <c r="H55" s="92">
        <v>1</v>
      </c>
      <c r="I55" s="92">
        <v>1</v>
      </c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>
        <v>21</v>
      </c>
      <c r="F56" s="92">
        <v>9</v>
      </c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690</v>
      </c>
      <c r="F57" s="92">
        <v>239</v>
      </c>
      <c r="G57" s="92">
        <v>19</v>
      </c>
      <c r="H57" s="92">
        <v>8</v>
      </c>
      <c r="I57" s="92">
        <v>1</v>
      </c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426</v>
      </c>
      <c r="F58" s="92">
        <v>13</v>
      </c>
      <c r="G58" s="92">
        <v>1</v>
      </c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637</v>
      </c>
      <c r="G62" s="208">
        <v>7073330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42</v>
      </c>
      <c r="G63" s="209">
        <v>499124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5</v>
      </c>
      <c r="G64" s="209">
        <v>904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159</v>
      </c>
      <c r="G65" s="208">
        <v>99181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Ленінський районний суд м.Полтави, 
Початок періоду: 01.01.2019, Кінець періоду: 30.06.2019&amp;L97300DDC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7.8205128205128203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10.362694300518134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14.285714285714286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8.4668192219679632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0.77519379844961245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97.682991047919955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309.16666666666669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439.16666666666669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67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71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76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79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37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/>
      <c r="D23" s="237"/>
    </row>
    <row r="24" spans="1:7" ht="12.95" customHeight="1" x14ac:dyDescent="0.2">
      <c r="A24" s="229" t="s">
        <v>198</v>
      </c>
      <c r="B24" s="232"/>
      <c r="C24" s="173"/>
      <c r="D24" s="173"/>
    </row>
    <row r="25" spans="1:7" ht="12.95" customHeight="1" x14ac:dyDescent="0.2">
      <c r="A25" s="228" t="s">
        <v>199</v>
      </c>
      <c r="B25" s="232"/>
      <c r="C25" s="173"/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208</v>
      </c>
      <c r="D27" s="23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Ленінський районний суд м.Полтави, 
Початок періоду: 01.01.2019, Кінець періоду: 30.06.2019&amp;L97300DDC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2019-09-05T10:31:34Z</dcterms:created>
  <dcterms:modified xsi:type="dcterms:W3CDTF">2019-09-05T10:31:34Z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97300DDC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