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41" i="2"/>
  <c r="E42" i="2"/>
  <c r="F14" i="2"/>
  <c r="F41" i="2"/>
  <c r="F42" i="2" s="1"/>
  <c r="G14" i="2"/>
  <c r="G41" i="2"/>
  <c r="G42" i="2" s="1"/>
  <c r="H14" i="2"/>
  <c r="H41" i="2"/>
  <c r="H42" i="2"/>
  <c r="I14" i="2"/>
  <c r="I41" i="2"/>
  <c r="I42" i="2" s="1"/>
  <c r="J14" i="2"/>
  <c r="J41" i="2"/>
  <c r="J42" i="2"/>
  <c r="K14" i="2"/>
  <c r="K41" i="2"/>
  <c r="K42" i="2" s="1"/>
  <c r="D3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9" i="5"/>
  <c r="D10" i="5"/>
  <c r="L42" i="2" l="1"/>
  <c r="D8" i="5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<sst xmlns="http://schemas.openxmlformats.org/spreadsheetml/2006/main" count="266" uniqueCount="198">
  <si>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</si>
  <si>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</si>
  <si>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</si>
  <si>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</si>
  <si>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</si>
  <si>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</si>
  <si>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</si>
  <si>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</si>
  <si>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</si>
  <si>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</si>
  <si>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</si>
  <si>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</si>
  <si>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</si>
  <si>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</si>
  <si>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</si>
  <si>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</si>
  <si>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</si>
  <si>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</si>
  <si>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</si>
  <si>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</si>
  <si>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</si>
  <si>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</si>
  <si>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</si>
  <si>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</si>
  <si>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</si>
  <si>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</si>
  <si>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</si>
  <si>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</si>
  <si>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</si>
  <si>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</si>
  <si>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</si>
  <si>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</si>
  <si>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</si>
  <si>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</si>
  <si>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</si>
  <si>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</si>
  <si>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</si>
  <si>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</si>
  <si>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</si>
  <si>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</si>
  <si>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</si>
  <si>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</si>
  <si>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</si>
  <si>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</si>
  <si>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</si>
  <si>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</si>
  <si>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</si>
  <si>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</si>
  <si>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</si>
  <si>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</si>
  <si>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</si>
  <si>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</si>
  <si>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</si>
  <si>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</si>
  <si>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</si>
  <si>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</si>
  <si>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</si>
  <si>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</si>
  <si>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</si>
  <si>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</si>
  <si>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</si>
  <si>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</si>
  <si>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</si>
  <si>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</si>
  <si>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</si>
  <si>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</si>
  <si>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</si>
  <si>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</si>
  <si>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</si>
  <si>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</si>
  <si>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</si>
  <si>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</si>
  <si>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</si>
  <si>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</si>
  <si>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</si>
  <si>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</si>
  <si>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</si>
  <si>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</si>
  <si>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</si>
  <si>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</si>
  <si>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</si>
  <si>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</si>
  <si>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</si>
  <si>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</si>
  <si>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</si>
  <si>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</si>
  <si>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</si>
  <si>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</si>
  <si>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</si>
  <si>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</si>
  <si>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</si>
  <si>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</si>
  <si>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</si>
  <si>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</si>
  <si>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</si>
  <si>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</si>
  <si>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</si>
  <si>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</si>
  <si>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</si>
  <si>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</si>
  <si>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</si>
  <si>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</si>
  <si>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</si>
  <si>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</si>
  <si>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</si>
  <si>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</si>
  <si>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</si>
  <si>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</si>
  <si>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</si>
  <si>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</si>
  <si>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</si>
  <si>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</si>
  <si>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</si>
  <si>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</si>
  <si>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</si>
  <si>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</si>
  <si>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</si>
  <si>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</si>
  <si>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</si>
  <si>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</si>
  <si>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</si>
  <si>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</si>
  <si>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</si>
  <si>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</si>
  <si>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</si>
  <si>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</si>
  <si>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</si>
  <si>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</si>
  <si>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</si>
  <si>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</si>
  <si>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</si>
  <si>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</si>
  <si>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</si>
  <si>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</si>
  <si>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</si>
  <si>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</si>
  <si>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</si>
  <si>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</si>
  <si>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</si>
  <si>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</si>
  <si>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</si>
  <si>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</si>
  <si>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</si>
  <si>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</si>
  <si>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</si>
  <si>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</si>
  <si>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</si>
  <si>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</si>
  <si>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</si>
  <si>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</si>
  <si>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</si>
  <si>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</si>
  <si>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</si>
  <si>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</si>
  <si>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</si>
  <si>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</si>
  <si>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</si>
  <si>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</si>
  <si>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</si>
  <si>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</si>
  <si>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</si>
  <si>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</si>
  <si>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</si>
  <si>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</si>
  <si>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</si>
  <si>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</si>
  <si>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</si>
  <si>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</si>
  <si>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</si>
  <si>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</si>
  <si>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</si>
  <si>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</si>
  <si>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</si>
  <si>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</si>
  <si>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</si>
  <si>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</si>
  <si>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</si>
  <si>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</si>
  <si>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</si>
  <si>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</si>
  <si>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</si>
  <si>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</si>
  <si>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</si>
  <si>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</si>
  <si>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</si>
  <si>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</si>
  <si>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</si>
  <si>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</si>
  <si>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</si>
  <si>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</si>
  <si>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</si>
  <si>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</si>
  <si>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</si>
  <si>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</si>
  <si>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Є.В. Парахіна</t>
  </si>
  <si>
    <t>(П.І.Б.)</t>
  </si>
  <si>
    <t>Т.М. Мустафаєва</t>
  </si>
  <si>
    <t>5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</si>
</sst>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&amp;L5427F953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189</v>
      </c>
      <c r="F6" s="91">
        <v>99</v>
      </c>
      <c r="G6" s="91"/>
      <c r="H6" s="91">
        <v>99</v>
      </c>
      <c r="I6" s="91" t="s">
        <v>69</v>
      </c>
      <c r="J6" s="91">
        <v>90</v>
      </c>
      <c r="K6" s="92">
        <v>22</v>
      </c>
      <c r="L6" s="104">
        <f t="shared" ref="L6:L42" si="0">E6-F6</f>
        <v>90</v>
      </c>
    </row>
    <row r="7" spans="1:12" x14ac:dyDescent="0.2">
      <c r="A7" s="66"/>
      <c r="B7" s="72" t="s">
        <v>33</v>
      </c>
      <c r="C7" s="81"/>
      <c r="D7" s="88">
        <v>2</v>
      </c>
      <c r="E7" s="91">
        <v>46</v>
      </c>
      <c r="F7" s="91">
        <v>40</v>
      </c>
      <c r="G7" s="91"/>
      <c r="H7" s="91">
        <v>40</v>
      </c>
      <c r="I7" s="91">
        <v>34</v>
      </c>
      <c r="J7" s="91">
        <v>6</v>
      </c>
      <c r="K7" s="92"/>
      <c r="L7" s="104">
        <f t="shared" si="0"/>
        <v>6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344</v>
      </c>
      <c r="F9" s="91">
        <v>235</v>
      </c>
      <c r="G9" s="91">
        <v>4</v>
      </c>
      <c r="H9" s="92">
        <v>289</v>
      </c>
      <c r="I9" s="91">
        <v>169</v>
      </c>
      <c r="J9" s="91">
        <v>55</v>
      </c>
      <c r="K9" s="92"/>
      <c r="L9" s="104">
        <f t="shared" si="0"/>
        <v>109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>
        <v>1</v>
      </c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>
        <v>2</v>
      </c>
      <c r="G13" s="91"/>
      <c r="H13" s="91">
        <v>1</v>
      </c>
      <c r="I13" s="91">
        <v>1</v>
      </c>
      <c r="J13" s="91">
        <v>1</v>
      </c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582</v>
      </c>
      <c r="F14" s="92">
        <f t="shared" si="1"/>
        <v>376</v>
      </c>
      <c r="G14" s="92">
        <f t="shared" si="1"/>
        <v>4</v>
      </c>
      <c r="H14" s="92">
        <f t="shared" si="1"/>
        <v>429</v>
      </c>
      <c r="I14" s="92">
        <f t="shared" si="1"/>
        <v>204</v>
      </c>
      <c r="J14" s="92">
        <f t="shared" si="1"/>
        <v>153</v>
      </c>
      <c r="K14" s="92">
        <f t="shared" si="1"/>
        <v>23</v>
      </c>
      <c r="L14" s="104">
        <f t="shared" si="0"/>
        <v>206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34</v>
      </c>
      <c r="F15" s="92">
        <v>30</v>
      </c>
      <c r="G15" s="92"/>
      <c r="H15" s="92">
        <v>31</v>
      </c>
      <c r="I15" s="92">
        <v>22</v>
      </c>
      <c r="J15" s="92">
        <v>3</v>
      </c>
      <c r="K15" s="92"/>
      <c r="L15" s="104">
        <f t="shared" si="0"/>
        <v>4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82</v>
      </c>
      <c r="F16" s="92">
        <v>25</v>
      </c>
      <c r="G16" s="92"/>
      <c r="H16" s="92">
        <v>63</v>
      </c>
      <c r="I16" s="92">
        <v>45</v>
      </c>
      <c r="J16" s="92">
        <v>19</v>
      </c>
      <c r="K16" s="92">
        <v>3</v>
      </c>
      <c r="L16" s="104">
        <f t="shared" si="0"/>
        <v>57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>
        <v>2</v>
      </c>
      <c r="F17" s="92">
        <v>2</v>
      </c>
      <c r="G17" s="92"/>
      <c r="H17" s="92">
        <v>2</v>
      </c>
      <c r="I17" s="92">
        <v>2</v>
      </c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67</v>
      </c>
      <c r="F18" s="92">
        <v>66</v>
      </c>
      <c r="G18" s="92"/>
      <c r="H18" s="92">
        <v>55</v>
      </c>
      <c r="I18" s="92">
        <v>41</v>
      </c>
      <c r="J18" s="92">
        <v>12</v>
      </c>
      <c r="K18" s="92"/>
      <c r="L18" s="104">
        <f t="shared" si="0"/>
        <v>1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>
        <v>1</v>
      </c>
      <c r="F19" s="92"/>
      <c r="G19" s="92"/>
      <c r="H19" s="92">
        <v>1</v>
      </c>
      <c r="I19" s="92"/>
      <c r="J19" s="92"/>
      <c r="K19" s="92"/>
      <c r="L19" s="104">
        <f t="shared" si="0"/>
        <v>1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164</v>
      </c>
      <c r="F22" s="92">
        <v>103</v>
      </c>
      <c r="G22" s="92"/>
      <c r="H22" s="92">
        <v>130</v>
      </c>
      <c r="I22" s="92">
        <v>88</v>
      </c>
      <c r="J22" s="92">
        <v>34</v>
      </c>
      <c r="K22" s="92">
        <v>3</v>
      </c>
      <c r="L22" s="104">
        <f t="shared" si="0"/>
        <v>61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118</v>
      </c>
      <c r="F23" s="92">
        <v>66</v>
      </c>
      <c r="G23" s="92"/>
      <c r="H23" s="92">
        <v>109</v>
      </c>
      <c r="I23" s="92">
        <v>55</v>
      </c>
      <c r="J23" s="92">
        <v>9</v>
      </c>
      <c r="K23" s="92"/>
      <c r="L23" s="104">
        <f t="shared" si="0"/>
        <v>52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3</v>
      </c>
      <c r="F24" s="92">
        <v>3</v>
      </c>
      <c r="G24" s="92"/>
      <c r="H24" s="92">
        <v>3</v>
      </c>
      <c r="I24" s="92">
        <v>2</v>
      </c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559</v>
      </c>
      <c r="F25" s="92">
        <v>494</v>
      </c>
      <c r="G25" s="92">
        <v>2</v>
      </c>
      <c r="H25" s="92">
        <v>491</v>
      </c>
      <c r="I25" s="92">
        <v>388</v>
      </c>
      <c r="J25" s="92">
        <v>68</v>
      </c>
      <c r="K25" s="92"/>
      <c r="L25" s="104">
        <f t="shared" si="0"/>
        <v>65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738</v>
      </c>
      <c r="F26" s="92">
        <v>404</v>
      </c>
      <c r="G26" s="92">
        <v>8</v>
      </c>
      <c r="H26" s="92">
        <v>478</v>
      </c>
      <c r="I26" s="92">
        <v>380</v>
      </c>
      <c r="J26" s="92">
        <v>260</v>
      </c>
      <c r="K26" s="92">
        <v>62</v>
      </c>
      <c r="L26" s="104">
        <f t="shared" si="0"/>
        <v>334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47</v>
      </c>
      <c r="F27" s="92">
        <v>45</v>
      </c>
      <c r="G27" s="92"/>
      <c r="H27" s="92">
        <v>42</v>
      </c>
      <c r="I27" s="92">
        <v>32</v>
      </c>
      <c r="J27" s="92">
        <v>5</v>
      </c>
      <c r="K27" s="92"/>
      <c r="L27" s="104">
        <f t="shared" si="0"/>
        <v>2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50</v>
      </c>
      <c r="F28" s="92">
        <v>33</v>
      </c>
      <c r="G28" s="92"/>
      <c r="H28" s="92">
        <v>37</v>
      </c>
      <c r="I28" s="92">
        <v>32</v>
      </c>
      <c r="J28" s="92">
        <v>13</v>
      </c>
      <c r="K28" s="92"/>
      <c r="L28" s="104">
        <f t="shared" si="0"/>
        <v>17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19</v>
      </c>
      <c r="F29" s="92">
        <v>12</v>
      </c>
      <c r="G29" s="92"/>
      <c r="H29" s="92">
        <v>13</v>
      </c>
      <c r="I29" s="92">
        <v>6</v>
      </c>
      <c r="J29" s="92">
        <v>6</v>
      </c>
      <c r="K29" s="92"/>
      <c r="L29" s="104">
        <f t="shared" si="0"/>
        <v>7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>
        <v>4</v>
      </c>
      <c r="F30" s="92">
        <v>3</v>
      </c>
      <c r="G30" s="92"/>
      <c r="H30" s="92">
        <v>2</v>
      </c>
      <c r="I30" s="92">
        <v>1</v>
      </c>
      <c r="J30" s="92">
        <v>2</v>
      </c>
      <c r="K30" s="92"/>
      <c r="L30" s="104">
        <f t="shared" si="0"/>
        <v>1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24</v>
      </c>
      <c r="F32" s="92">
        <v>10</v>
      </c>
      <c r="G32" s="92"/>
      <c r="H32" s="92">
        <v>15</v>
      </c>
      <c r="I32" s="92">
        <v>3</v>
      </c>
      <c r="J32" s="92">
        <v>9</v>
      </c>
      <c r="K32" s="92">
        <v>3</v>
      </c>
      <c r="L32" s="104">
        <f t="shared" si="0"/>
        <v>14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77</v>
      </c>
      <c r="F33" s="92">
        <v>66</v>
      </c>
      <c r="G33" s="92"/>
      <c r="H33" s="92">
        <v>59</v>
      </c>
      <c r="I33" s="92">
        <v>36</v>
      </c>
      <c r="J33" s="92">
        <v>18</v>
      </c>
      <c r="K33" s="92">
        <v>3</v>
      </c>
      <c r="L33" s="104">
        <f t="shared" si="0"/>
        <v>11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>
        <v>2</v>
      </c>
      <c r="F35" s="92">
        <v>1</v>
      </c>
      <c r="G35" s="92"/>
      <c r="H35" s="92">
        <v>2</v>
      </c>
      <c r="I35" s="92">
        <v>2</v>
      </c>
      <c r="J35" s="92"/>
      <c r="K35" s="92"/>
      <c r="L35" s="104">
        <f t="shared" si="0"/>
        <v>1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>
        <v>4</v>
      </c>
      <c r="F36" s="92"/>
      <c r="G36" s="92"/>
      <c r="H36" s="92">
        <v>3</v>
      </c>
      <c r="I36" s="92">
        <v>1</v>
      </c>
      <c r="J36" s="92">
        <v>1</v>
      </c>
      <c r="K36" s="92">
        <v>1</v>
      </c>
      <c r="L36" s="104">
        <f t="shared" si="0"/>
        <v>4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1226</v>
      </c>
      <c r="F37" s="92">
        <v>770</v>
      </c>
      <c r="G37" s="92">
        <v>10</v>
      </c>
      <c r="H37" s="92">
        <v>835</v>
      </c>
      <c r="I37" s="92">
        <v>518</v>
      </c>
      <c r="J37" s="92">
        <v>391</v>
      </c>
      <c r="K37" s="92">
        <v>69</v>
      </c>
      <c r="L37" s="104">
        <f t="shared" si="0"/>
        <v>456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591</v>
      </c>
      <c r="F38" s="92">
        <v>494</v>
      </c>
      <c r="G38" s="92"/>
      <c r="H38" s="92">
        <v>514</v>
      </c>
      <c r="I38" s="92" t="s">
        <v>69</v>
      </c>
      <c r="J38" s="92">
        <v>77</v>
      </c>
      <c r="K38" s="92">
        <v>1</v>
      </c>
      <c r="L38" s="104">
        <f t="shared" si="0"/>
        <v>97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13</v>
      </c>
      <c r="F39" s="92">
        <v>10</v>
      </c>
      <c r="G39" s="92"/>
      <c r="H39" s="92">
        <v>13</v>
      </c>
      <c r="I39" s="92" t="s">
        <v>69</v>
      </c>
      <c r="J39" s="92"/>
      <c r="K39" s="92"/>
      <c r="L39" s="104">
        <f t="shared" si="0"/>
        <v>3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20</v>
      </c>
      <c r="F40" s="92">
        <v>12</v>
      </c>
      <c r="G40" s="92"/>
      <c r="H40" s="92">
        <v>17</v>
      </c>
      <c r="I40" s="92">
        <v>12</v>
      </c>
      <c r="J40" s="92">
        <v>3</v>
      </c>
      <c r="K40" s="92"/>
      <c r="L40" s="104">
        <f t="shared" si="0"/>
        <v>8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611</v>
      </c>
      <c r="F41" s="92">
        <f>F38+F40</f>
        <v>506</v>
      </c>
      <c r="G41" s="92">
        <f>G38+G40</f>
        <v>0</v>
      </c>
      <c r="H41" s="92">
        <f>H38+H40</f>
        <v>531</v>
      </c>
      <c r="I41" s="92">
        <f>I40</f>
        <v>12</v>
      </c>
      <c r="J41" s="92">
        <f>J38+J40</f>
        <v>80</v>
      </c>
      <c r="K41" s="92">
        <f>K38+K40</f>
        <v>1</v>
      </c>
      <c r="L41" s="104">
        <f t="shared" si="0"/>
        <v>105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2583</v>
      </c>
      <c r="F42" s="92">
        <f t="shared" si="2"/>
        <v>1755</v>
      </c>
      <c r="G42" s="92">
        <f t="shared" si="2"/>
        <v>14</v>
      </c>
      <c r="H42" s="92">
        <f t="shared" si="2"/>
        <v>1925</v>
      </c>
      <c r="I42" s="92">
        <f t="shared" si="2"/>
        <v>822</v>
      </c>
      <c r="J42" s="92">
        <f t="shared" si="2"/>
        <v>658</v>
      </c>
      <c r="K42" s="92">
        <f t="shared" si="2"/>
        <v>96</v>
      </c>
      <c r="L42" s="104">
        <f t="shared" si="0"/>
        <v>828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Ленінський районний суд м.Полтави, 
Початок періоду: 01.01.2018, Кінець періоду: 30.06.2018&amp;L5427F953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8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8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83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>
        <v>3</v>
      </c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15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14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>
        <v>2</v>
      </c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>
        <v>7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>
        <v>8</v>
      </c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21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57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>
        <v>4</v>
      </c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20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61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347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36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23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>
        <v>7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>
        <v>5</v>
      </c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>
        <v>5</v>
      </c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7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>
        <v>2</v>
      </c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160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15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15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47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>
        <v>31</v>
      </c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>
        <v>4</v>
      </c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Ленінський районний суд м.Полтави, 
Початок періоду: 01.01.2018, Кінець періоду: 30.06.2018&amp;L5427F953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99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89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24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10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>
        <v>16</v>
      </c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>
        <v>2</v>
      </c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>
        <v>7</v>
      </c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>
        <v>6</v>
      </c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76</v>
      </c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104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2</v>
      </c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4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24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158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6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34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>
        <v>2</v>
      </c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254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710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516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53348160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10326906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5</v>
      </c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7</v>
      </c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156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39</v>
      </c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815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14767697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84679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9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5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338</v>
      </c>
      <c r="F58" s="92">
        <v>84</v>
      </c>
      <c r="G58" s="92">
        <v>7</v>
      </c>
      <c r="H58" s="92"/>
      <c r="I58" s="92"/>
      <c r="J58" s="50"/>
    </row>
    <row r="59" spans="1:10" x14ac:dyDescent="0.2">
      <c r="A59" s="128" t="s">
        <v>132</v>
      </c>
      <c r="B59" s="128"/>
      <c r="C59" s="128"/>
      <c r="D59" s="128"/>
      <c r="E59" s="92">
        <v>88</v>
      </c>
      <c r="F59" s="92">
        <v>37</v>
      </c>
      <c r="G59" s="92">
        <v>4</v>
      </c>
      <c r="H59" s="92"/>
      <c r="I59" s="92">
        <v>1</v>
      </c>
      <c r="J59" s="50"/>
    </row>
    <row r="60" spans="1:10" x14ac:dyDescent="0.2">
      <c r="A60" s="128" t="s">
        <v>133</v>
      </c>
      <c r="B60" s="128"/>
      <c r="C60" s="128"/>
      <c r="D60" s="128"/>
      <c r="E60" s="92">
        <v>574</v>
      </c>
      <c r="F60" s="92">
        <v>226</v>
      </c>
      <c r="G60" s="92">
        <v>28</v>
      </c>
      <c r="H60" s="92">
        <v>4</v>
      </c>
      <c r="I60" s="92">
        <v>3</v>
      </c>
      <c r="J60" s="50"/>
    </row>
    <row r="61" spans="1:10" x14ac:dyDescent="0.2">
      <c r="A61" s="128" t="s">
        <v>134</v>
      </c>
      <c r="B61" s="128"/>
      <c r="C61" s="128"/>
      <c r="D61" s="128"/>
      <c r="E61" s="92">
        <v>514</v>
      </c>
      <c r="F61" s="92">
        <v>16</v>
      </c>
      <c r="G61" s="92">
        <v>1</v>
      </c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Ленінський районний суд м.Полтави, 
Початок періоду: 01.01.2018, Кінець періоду: 30.06.2018&amp;L5427F953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0.1458966565349544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0.15032679738562091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8.8235294117647065E-2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0.17647058823529413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1.2500000000000001E-2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1.0968660968660968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385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516.6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70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61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94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96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31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/>
      <c r="D23" s="225"/>
    </row>
    <row r="24" spans="1:7" ht="12.95" customHeight="1" x14ac:dyDescent="0.2">
      <c r="A24" s="217" t="s">
        <v>191</v>
      </c>
      <c r="B24" s="220"/>
      <c r="C24" s="172"/>
      <c r="D24" s="172"/>
    </row>
    <row r="25" spans="1:7" ht="12.95" customHeight="1" x14ac:dyDescent="0.2">
      <c r="A25" s="216" t="s">
        <v>192</v>
      </c>
      <c r="B25" s="220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197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Ленінський районний суд м.Полтави, 
Початок періоду: 01.01.2018, Кінець періоду: 30.06.2018&amp;L5427F953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2018-09-03T08:33:15Z</dcterms:created>
  <dcterms:modified xsi:type="dcterms:W3CDTF">2018-09-03T08:33:15Z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37200994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3.21.0.1578</vt:lpwstr>
  </property>
</Properties>
</file>